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Z:\共通ﾄﾞｷｭﾒﾝﾄ(県連)\千丁支所\中西\⑩商工会HP掲載\時短要請　申請受付開始\"/>
    </mc:Choice>
  </mc:AlternateContent>
  <xr:revisionPtr revIDLastSave="0" documentId="8_{0BFDA32C-6549-4233-AC18-308BB11229E1}" xr6:coauthVersionLast="47" xr6:coauthVersionMax="47" xr10:uidLastSave="{00000000-0000-0000-0000-000000000000}"/>
  <bookViews>
    <workbookView xWindow="8715" yWindow="1200" windowWidth="12465" windowHeight="7875" xr2:uid="{00000000-000D-0000-FFFF-FFFF00000000}"/>
  </bookViews>
  <sheets>
    <sheet name="認証店(午後９時まで・酒類の提供可)非認証店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0" l="1"/>
  <c r="C31" i="10" l="1"/>
  <c r="D36" i="10" s="1"/>
  <c r="W36" i="10" s="1"/>
  <c r="G40" i="10" l="1"/>
  <c r="D45" i="10" s="1"/>
  <c r="W45" i="10" s="1"/>
</calcChain>
</file>

<file path=xl/sharedStrings.xml><?xml version="1.0" encoding="utf-8"?>
<sst xmlns="http://schemas.openxmlformats.org/spreadsheetml/2006/main" count="67" uniqueCount="47">
  <si>
    <t>＝</t>
    <phoneticPr fontId="1"/>
  </si>
  <si>
    <t>当該店舗の支給額</t>
    <rPh sb="0" eb="2">
      <t>トウガイ</t>
    </rPh>
    <rPh sb="2" eb="4">
      <t>テンポ</t>
    </rPh>
    <rPh sb="5" eb="8">
      <t>シキュウガク</t>
    </rPh>
    <phoneticPr fontId="1"/>
  </si>
  <si>
    <t>円</t>
    <rPh sb="0" eb="1">
      <t>エン</t>
    </rPh>
    <phoneticPr fontId="1"/>
  </si>
  <si>
    <t>×</t>
    <phoneticPr fontId="1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</si>
  <si>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1"/>
  </si>
  <si>
    <t>①</t>
    <phoneticPr fontId="1"/>
  </si>
  <si>
    <t>②</t>
    <phoneticPr fontId="1"/>
  </si>
  <si>
    <t>③</t>
    <phoneticPr fontId="1"/>
  </si>
  <si>
    <t>÷</t>
    <phoneticPr fontId="1"/>
  </si>
  <si>
    <t>④</t>
    <phoneticPr fontId="1"/>
  </si>
  <si>
    <t>⑦</t>
    <phoneticPr fontId="1"/>
  </si>
  <si>
    <t>⑤</t>
    <phoneticPr fontId="1"/>
  </si>
  <si>
    <t>⑥</t>
    <phoneticPr fontId="1"/>
  </si>
  <si>
    <t>⑧</t>
    <phoneticPr fontId="1"/>
  </si>
  <si>
    <t>⑨</t>
    <phoneticPr fontId="1"/>
  </si>
  <si>
    <t>　はい</t>
    <phoneticPr fontId="1"/>
  </si>
  <si>
    <t>　いいえ</t>
    <phoneticPr fontId="1"/>
  </si>
  <si>
    <t>【売上高減少方式】</t>
    <rPh sb="1" eb="3">
      <t>ウリアゲ</t>
    </rPh>
    <rPh sb="3" eb="4">
      <t>ダカ</t>
    </rPh>
    <rPh sb="4" eb="6">
      <t>ゲンショウ</t>
    </rPh>
    <rPh sb="6" eb="8">
      <t>ホウシキ</t>
    </rPh>
    <phoneticPr fontId="1"/>
  </si>
  <si>
    <t>申請できません</t>
    <rPh sb="0" eb="2">
      <t>シンセイ</t>
    </rPh>
    <phoneticPr fontId="1"/>
  </si>
  <si>
    <t>－</t>
    <phoneticPr fontId="1"/>
  </si>
  <si>
    <t>※①と同額</t>
    <phoneticPr fontId="1"/>
  </si>
  <si>
    <t>⑤の１日当たりの売上高減少額単価（※1円未満切上）</t>
    <rPh sb="3" eb="4">
      <t>ニチ</t>
    </rPh>
    <rPh sb="4" eb="5">
      <t>ア</t>
    </rPh>
    <rPh sb="8" eb="10">
      <t>ウリアゲ</t>
    </rPh>
    <rPh sb="10" eb="11">
      <t>ダカ</t>
    </rPh>
    <rPh sb="11" eb="13">
      <t>ゲンショウ</t>
    </rPh>
    <rPh sb="13" eb="14">
      <t>ガク</t>
    </rPh>
    <rPh sb="14" eb="16">
      <t>タンカ</t>
    </rPh>
    <phoneticPr fontId="1"/>
  </si>
  <si>
    <t>（第7回対象区域（県内全域））</t>
    <rPh sb="1" eb="2">
      <t>ダイ</t>
    </rPh>
    <rPh sb="3" eb="4">
      <t>カイ</t>
    </rPh>
    <rPh sb="9" eb="11">
      <t>ケンナイ</t>
    </rPh>
    <rPh sb="11" eb="13">
      <t>ゼンイキ</t>
    </rPh>
    <phoneticPr fontId="1"/>
  </si>
  <si>
    <t>本様式は店舗ごとに作成をお願いします。</t>
    <phoneticPr fontId="1"/>
  </si>
  <si>
    <t>※１</t>
    <phoneticPr fontId="1"/>
  </si>
  <si>
    <r>
      <t>※１　</t>
    </r>
    <r>
      <rPr>
        <u/>
        <sz val="11"/>
        <rFont val="ＭＳ Ｐ明朝"/>
        <family val="1"/>
        <charset val="128"/>
      </rPr>
      <t>売上高は消費税及び地方消費税を除いた金額、テイクアウトの売上は除いた金額としてください。</t>
    </r>
    <rPh sb="3" eb="6">
      <t>ウリアゲダカ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18" eb="19">
      <t>ノゾ</t>
    </rPh>
    <rPh sb="21" eb="23">
      <t>キンガク</t>
    </rPh>
    <rPh sb="31" eb="33">
      <t>ウリアゲ</t>
    </rPh>
    <rPh sb="34" eb="35">
      <t>ノゾ</t>
    </rPh>
    <rPh sb="37" eb="39">
      <t>キンガク</t>
    </rPh>
    <phoneticPr fontId="1"/>
  </si>
  <si>
    <t>※２　時短協力日数を選択してください。</t>
    <rPh sb="3" eb="5">
      <t>ジタン</t>
    </rPh>
    <rPh sb="5" eb="7">
      <t>キョウリョク</t>
    </rPh>
    <rPh sb="7" eb="9">
      <t>ニッスウ</t>
    </rPh>
    <rPh sb="10" eb="12">
      <t>センタク</t>
    </rPh>
    <phoneticPr fontId="1"/>
  </si>
  <si>
    <t>21日間（1/24～）</t>
    <rPh sb="2" eb="3">
      <t>ニチ</t>
    </rPh>
    <rPh sb="3" eb="4">
      <t>カン</t>
    </rPh>
    <phoneticPr fontId="1"/>
  </si>
  <si>
    <t>22日間（1/23～）</t>
    <rPh sb="2" eb="3">
      <t>ニチ</t>
    </rPh>
    <rPh sb="3" eb="4">
      <t>カン</t>
    </rPh>
    <phoneticPr fontId="1"/>
  </si>
  <si>
    <t>23日間（1/22～）</t>
    <rPh sb="2" eb="3">
      <t>ニチ</t>
    </rPh>
    <rPh sb="3" eb="4">
      <t>カン</t>
    </rPh>
    <phoneticPr fontId="1"/>
  </si>
  <si>
    <t>24日間（1/21～ ）</t>
    <rPh sb="2" eb="3">
      <t>ニチ</t>
    </rPh>
    <rPh sb="3" eb="4">
      <t>カン</t>
    </rPh>
    <phoneticPr fontId="1"/>
  </si>
  <si>
    <t>21日間（1/24～）</t>
    <rPh sb="3" eb="4">
      <t>カン</t>
    </rPh>
    <phoneticPr fontId="1"/>
  </si>
  <si>
    <t>24日間（1/21～）</t>
    <rPh sb="2" eb="4">
      <t>ニチカン</t>
    </rPh>
    <phoneticPr fontId="1"/>
  </si>
  <si>
    <t>24日間（1/21～）</t>
    <rPh sb="2" eb="3">
      <t>ニチ</t>
    </rPh>
    <rPh sb="3" eb="4">
      <t>カン</t>
    </rPh>
    <phoneticPr fontId="1"/>
  </si>
  <si>
    <t>様式2</t>
    <rPh sb="0" eb="2">
      <t>ヨウシキ</t>
    </rPh>
    <phoneticPr fontId="1"/>
  </si>
  <si>
    <t>店舗ごとの協力金支給申請額計算書</t>
    <rPh sb="0" eb="2">
      <t>テンポ</t>
    </rPh>
    <rPh sb="5" eb="8">
      <t>キョウリョクキン</t>
    </rPh>
    <rPh sb="8" eb="10">
      <t>シキュウ</t>
    </rPh>
    <rPh sb="10" eb="13">
      <t>シンセイガク</t>
    </rPh>
    <rPh sb="13" eb="16">
      <t>ケイサンショ</t>
    </rPh>
    <phoneticPr fontId="1"/>
  </si>
  <si>
    <t>対象施設名</t>
    <rPh sb="0" eb="2">
      <t>タイショウ</t>
    </rPh>
    <rPh sb="2" eb="4">
      <t>シセツ</t>
    </rPh>
    <rPh sb="4" eb="5">
      <t>メイ</t>
    </rPh>
    <phoneticPr fontId="1"/>
  </si>
  <si>
    <t>(No.  　  )</t>
    <phoneticPr fontId="1"/>
  </si>
  <si>
    <t>１日当たりの給付額（②、⑦、20万円のうち １番低い額）</t>
    <rPh sb="1" eb="3">
      <t>ニチア</t>
    </rPh>
    <rPh sb="6" eb="9">
      <t>キュウフガク</t>
    </rPh>
    <rPh sb="16" eb="18">
      <t>マンエン</t>
    </rPh>
    <rPh sb="23" eb="24">
      <t>バン</t>
    </rPh>
    <rPh sb="24" eb="25">
      <t>ヒク</t>
    </rPh>
    <rPh sb="26" eb="27">
      <t>ガク</t>
    </rPh>
    <phoneticPr fontId="1"/>
  </si>
  <si>
    <t>今回（第７回）の時短要請に協力した期間に対応するＨ３１年、Ｒ２年又はＲ３年の売上高と比べて</t>
    <rPh sb="27" eb="28">
      <t>ネン</t>
    </rPh>
    <rPh sb="42" eb="43">
      <t>クラ</t>
    </rPh>
    <phoneticPr fontId="1"/>
  </si>
  <si>
    <t>Ｒ４年の同期間の売上高は減少していますか？</t>
    <rPh sb="12" eb="14">
      <t>ゲンショウ</t>
    </rPh>
    <phoneticPr fontId="1"/>
  </si>
  <si>
    <t>今回（第7回）の時短要請に協力した期間に対応するＨ３１年、Ｒ２年又はＲ３年の売上高計 ※1</t>
    <rPh sb="0" eb="2">
      <t>コンカイ</t>
    </rPh>
    <rPh sb="3" eb="4">
      <t>ダイ</t>
    </rPh>
    <rPh sb="5" eb="6">
      <t>カイ</t>
    </rPh>
    <rPh sb="8" eb="10">
      <t>ジタン</t>
    </rPh>
    <rPh sb="10" eb="12">
      <t>ヨウセイ</t>
    </rPh>
    <rPh sb="13" eb="15">
      <t>キョウリョク</t>
    </rPh>
    <rPh sb="17" eb="19">
      <t>キカン</t>
    </rPh>
    <rPh sb="20" eb="22">
      <t>タイオウ</t>
    </rPh>
    <rPh sb="27" eb="28">
      <t>ネン</t>
    </rPh>
    <rPh sb="31" eb="32">
      <t>ネン</t>
    </rPh>
    <rPh sb="32" eb="33">
      <t>マタ</t>
    </rPh>
    <rPh sb="36" eb="37">
      <t>ネン</t>
    </rPh>
    <rPh sb="38" eb="40">
      <t>ウリアゲ</t>
    </rPh>
    <rPh sb="40" eb="41">
      <t>ダカ</t>
    </rPh>
    <rPh sb="41" eb="42">
      <t>ケイ</t>
    </rPh>
    <phoneticPr fontId="1"/>
  </si>
  <si>
    <t>今回（第7回）の時短要請に協力した期間に対応するＨ３１年、Ｒ２年又はＲ３年の１日当たりの売上単価（千円未満切り上げ）</t>
    <rPh sb="0" eb="2">
      <t>コンカイ</t>
    </rPh>
    <rPh sb="3" eb="4">
      <t>ダイ</t>
    </rPh>
    <rPh sb="5" eb="6">
      <t>カイ</t>
    </rPh>
    <rPh sb="8" eb="10">
      <t>ジタン</t>
    </rPh>
    <rPh sb="10" eb="12">
      <t>ヨウセイ</t>
    </rPh>
    <rPh sb="13" eb="15">
      <t>キョウリョク</t>
    </rPh>
    <rPh sb="17" eb="19">
      <t>キカン</t>
    </rPh>
    <rPh sb="20" eb="22">
      <t>タイオウ</t>
    </rPh>
    <rPh sb="27" eb="28">
      <t>ネン</t>
    </rPh>
    <rPh sb="31" eb="32">
      <t>ネン</t>
    </rPh>
    <rPh sb="32" eb="33">
      <t>マタ</t>
    </rPh>
    <rPh sb="36" eb="37">
      <t>ネン</t>
    </rPh>
    <rPh sb="39" eb="40">
      <t>ニチ</t>
    </rPh>
    <rPh sb="40" eb="41">
      <t>ア</t>
    </rPh>
    <rPh sb="44" eb="46">
      <t>ウリアゲ</t>
    </rPh>
    <rPh sb="46" eb="48">
      <t>タンカ</t>
    </rPh>
    <rPh sb="49" eb="51">
      <t>センエン</t>
    </rPh>
    <rPh sb="51" eb="53">
      <t>ミマン</t>
    </rPh>
    <rPh sb="53" eb="54">
      <t>キ</t>
    </rPh>
    <rPh sb="55" eb="56">
      <t>ア</t>
    </rPh>
    <phoneticPr fontId="1"/>
  </si>
  <si>
    <t>今回（第7回）の時短要請に協力した期間に対応するＨ３１年、Ｒ２年又はＲ３年の売上高計</t>
    <rPh sb="0" eb="2">
      <t>コンカイ</t>
    </rPh>
    <rPh sb="3" eb="4">
      <t>ダイ</t>
    </rPh>
    <rPh sb="5" eb="6">
      <t>カイ</t>
    </rPh>
    <rPh sb="8" eb="10">
      <t>ジタン</t>
    </rPh>
    <rPh sb="10" eb="12">
      <t>ヨウセイ</t>
    </rPh>
    <rPh sb="13" eb="15">
      <t>キョウリョク</t>
    </rPh>
    <rPh sb="17" eb="19">
      <t>キカン</t>
    </rPh>
    <rPh sb="20" eb="22">
      <t>タイオウ</t>
    </rPh>
    <rPh sb="27" eb="28">
      <t>ネン</t>
    </rPh>
    <rPh sb="31" eb="32">
      <t>ネン</t>
    </rPh>
    <rPh sb="32" eb="33">
      <t>マタ</t>
    </rPh>
    <rPh sb="36" eb="37">
      <t>ネン</t>
    </rPh>
    <rPh sb="38" eb="40">
      <t>ウリアゲ</t>
    </rPh>
    <rPh sb="40" eb="41">
      <t>ダカ</t>
    </rPh>
    <rPh sb="41" eb="42">
      <t>ケイ</t>
    </rPh>
    <phoneticPr fontId="1"/>
  </si>
  <si>
    <t>Ｒ４年の同期間の売上高</t>
    <rPh sb="2" eb="3">
      <t>ネン</t>
    </rPh>
    <rPh sb="4" eb="7">
      <t>ドウキカン</t>
    </rPh>
    <rPh sb="8" eb="10">
      <t>ウリアゲ</t>
    </rPh>
    <rPh sb="10" eb="11">
      <t>ダカ</t>
    </rPh>
    <phoneticPr fontId="1"/>
  </si>
  <si>
    <t>Ｈ３１年、Ｒ２年又はＲ３年からR４年の同期間の売上減少額</t>
    <rPh sb="3" eb="4">
      <t>ネン</t>
    </rPh>
    <rPh sb="7" eb="8">
      <t>ネン</t>
    </rPh>
    <rPh sb="8" eb="9">
      <t>マタ</t>
    </rPh>
    <rPh sb="12" eb="13">
      <t>ネン</t>
    </rPh>
    <rPh sb="17" eb="18">
      <t>ネン</t>
    </rPh>
    <rPh sb="19" eb="22">
      <t>ドウキカン</t>
    </rPh>
    <rPh sb="23" eb="25">
      <t>ウリアゲ</t>
    </rPh>
    <rPh sb="25" eb="27">
      <t>ゲンショウ</t>
    </rPh>
    <rPh sb="27" eb="28">
      <t>ガク</t>
    </rPh>
    <phoneticPr fontId="1"/>
  </si>
  <si>
    <t>Ｈ３１年、Ｒ２年又はＲ３年からＲ４年の同期間の売上高減少額単価（千円未満切上）</t>
    <rPh sb="3" eb="4">
      <t>ネン</t>
    </rPh>
    <rPh sb="7" eb="8">
      <t>ネン</t>
    </rPh>
    <rPh sb="8" eb="9">
      <t>マタ</t>
    </rPh>
    <rPh sb="12" eb="13">
      <t>ネン</t>
    </rPh>
    <rPh sb="17" eb="18">
      <t>ネン</t>
    </rPh>
    <rPh sb="19" eb="22">
      <t>ドウキカン</t>
    </rPh>
    <rPh sb="23" eb="25">
      <t>ウリアゲ</t>
    </rPh>
    <rPh sb="25" eb="26">
      <t>ダカ</t>
    </rPh>
    <rPh sb="26" eb="28">
      <t>ゲンショウ</t>
    </rPh>
    <rPh sb="28" eb="29">
      <t>ガク</t>
    </rPh>
    <rPh sb="29" eb="31">
      <t>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</si>
</sst>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3" borderId="0" xfId="0" applyFont="1" applyFill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3" xfId="0" applyFont="1" applyBorder="1" applyProtection="1"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Protection="1">
      <protection locked="0"/>
    </xf>
    <xf numFmtId="0" fontId="3" fillId="0" borderId="27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Protection="1">
      <protection locked="0"/>
    </xf>
    <xf numFmtId="0" fontId="7" fillId="2" borderId="17" xfId="0" applyFont="1" applyFill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Protection="1">
      <protection locked="0"/>
    </xf>
    <xf numFmtId="38" fontId="3" fillId="2" borderId="26" xfId="0" applyNumberFormat="1" applyFont="1" applyFill="1" applyBorder="1" applyAlignment="1" applyProtection="1">
      <alignment vertical="center" shrinkToFit="1"/>
      <protection locked="0"/>
    </xf>
    <xf numFmtId="0" fontId="3" fillId="2" borderId="26" xfId="0" applyFont="1" applyFill="1" applyBorder="1" applyAlignment="1" applyProtection="1">
      <alignment vertical="center" shrinkToFit="1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38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38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38" fontId="3" fillId="2" borderId="22" xfId="0" applyNumberFormat="1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38" fontId="3" fillId="2" borderId="16" xfId="0" applyNumberFormat="1" applyFont="1" applyFill="1" applyBorder="1" applyAlignment="1" applyProtection="1">
      <alignment horizontal="right" vertical="center"/>
    </xf>
    <xf numFmtId="38" fontId="3" fillId="2" borderId="22" xfId="0" applyNumberFormat="1" applyFont="1" applyFill="1" applyBorder="1" applyAlignment="1" applyProtection="1">
      <alignment horizontal="right" vertical="center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38" fontId="3" fillId="0" borderId="16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$AD$22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fmlaLink="$AD$22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fmlaLink="$AD$22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19</xdr:row>
          <xdr:rowOff>85725</xdr:rowOff>
        </xdr:from>
        <xdr:to>
          <xdr:col>22</xdr:col>
          <xdr:colOff>228600</xdr:colOff>
          <xdr:row>24</xdr:row>
          <xdr:rowOff>57150</xdr:rowOff>
        </xdr:to>
        <xdr:sp macro="" textlink="">
          <xdr:nvSpPr>
            <xdr:cNvPr id="14337" name="Group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20</xdr:row>
          <xdr:rowOff>9525</xdr:rowOff>
        </xdr:from>
        <xdr:to>
          <xdr:col>22</xdr:col>
          <xdr:colOff>114300</xdr:colOff>
          <xdr:row>21</xdr:row>
          <xdr:rowOff>0</xdr:rowOff>
        </xdr:to>
        <xdr:sp macro="" textlink="">
          <xdr:nvSpPr>
            <xdr:cNvPr id="14338" name="Option Butto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0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21</xdr:row>
          <xdr:rowOff>28575</xdr:rowOff>
        </xdr:from>
        <xdr:to>
          <xdr:col>22</xdr:col>
          <xdr:colOff>114300</xdr:colOff>
          <xdr:row>22</xdr:row>
          <xdr:rowOff>0</xdr:rowOff>
        </xdr:to>
        <xdr:sp macro="" textlink="">
          <xdr:nvSpPr>
            <xdr:cNvPr id="14339" name="Option Butto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0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111125</xdr:colOff>
      <xdr:row>23</xdr:row>
      <xdr:rowOff>38100</xdr:rowOff>
    </xdr:from>
    <xdr:to>
      <xdr:col>26</xdr:col>
      <xdr:colOff>222250</xdr:colOff>
      <xdr:row>24</xdr:row>
      <xdr:rowOff>209550</xdr:rowOff>
    </xdr:to>
    <xdr:sp macro="" textlink="">
      <xdr:nvSpPr>
        <xdr:cNvPr id="5" name="フリーフォーム: 図形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520825" y="6026150"/>
          <a:ext cx="4841875" cy="387350"/>
        </a:xfrm>
        <a:custGeom>
          <a:avLst/>
          <a:gdLst>
            <a:gd name="connsiteX0" fmla="*/ 4905375 w 4905375"/>
            <a:gd name="connsiteY0" fmla="*/ 0 h 438150"/>
            <a:gd name="connsiteX1" fmla="*/ 4905375 w 4905375"/>
            <a:gd name="connsiteY1" fmla="*/ 228600 h 438150"/>
            <a:gd name="connsiteX2" fmla="*/ 0 w 4905375"/>
            <a:gd name="connsiteY2" fmla="*/ 228600 h 438150"/>
            <a:gd name="connsiteX3" fmla="*/ 0 w 4905375"/>
            <a:gd name="connsiteY3" fmla="*/ 438150 h 4381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05375" h="438150">
              <a:moveTo>
                <a:pt x="4905375" y="0"/>
              </a:moveTo>
              <a:lnTo>
                <a:pt x="4905375" y="228600"/>
              </a:lnTo>
              <a:lnTo>
                <a:pt x="0" y="228600"/>
              </a:lnTo>
              <a:lnTo>
                <a:pt x="0" y="438150"/>
              </a:lnTo>
            </a:path>
          </a:pathLst>
        </a:custGeom>
        <a:noFill/>
        <a:ln w="63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32</xdr:row>
          <xdr:rowOff>76200</xdr:rowOff>
        </xdr:from>
        <xdr:to>
          <xdr:col>17</xdr:col>
          <xdr:colOff>190500</xdr:colOff>
          <xdr:row>37</xdr:row>
          <xdr:rowOff>76200</xdr:rowOff>
        </xdr:to>
        <xdr:sp macro="" textlink="">
          <xdr:nvSpPr>
            <xdr:cNvPr id="14340" name="Group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0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41</xdr:row>
          <xdr:rowOff>133350</xdr:rowOff>
        </xdr:from>
        <xdr:to>
          <xdr:col>17</xdr:col>
          <xdr:colOff>209550</xdr:colOff>
          <xdr:row>46</xdr:row>
          <xdr:rowOff>76200</xdr:rowOff>
        </xdr:to>
        <xdr:sp macro="" textlink="">
          <xdr:nvSpPr>
            <xdr:cNvPr id="14341" name="Group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0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33</xdr:row>
          <xdr:rowOff>19050</xdr:rowOff>
        </xdr:from>
        <xdr:to>
          <xdr:col>17</xdr:col>
          <xdr:colOff>123825</xdr:colOff>
          <xdr:row>34</xdr:row>
          <xdr:rowOff>0</xdr:rowOff>
        </xdr:to>
        <xdr:sp macro="" textlink="">
          <xdr:nvSpPr>
            <xdr:cNvPr id="14342" name="Option Button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0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34</xdr:row>
          <xdr:rowOff>0</xdr:rowOff>
        </xdr:from>
        <xdr:to>
          <xdr:col>17</xdr:col>
          <xdr:colOff>123825</xdr:colOff>
          <xdr:row>35</xdr:row>
          <xdr:rowOff>28575</xdr:rowOff>
        </xdr:to>
        <xdr:sp macro="" textlink="">
          <xdr:nvSpPr>
            <xdr:cNvPr id="14343" name="Option Button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0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41</xdr:row>
          <xdr:rowOff>219075</xdr:rowOff>
        </xdr:from>
        <xdr:to>
          <xdr:col>17</xdr:col>
          <xdr:colOff>142875</xdr:colOff>
          <xdr:row>43</xdr:row>
          <xdr:rowOff>28575</xdr:rowOff>
        </xdr:to>
        <xdr:sp macro="" textlink="">
          <xdr:nvSpPr>
            <xdr:cNvPr id="14344" name="Option Button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0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42</xdr:row>
          <xdr:rowOff>219075</xdr:rowOff>
        </xdr:from>
        <xdr:to>
          <xdr:col>17</xdr:col>
          <xdr:colOff>152400</xdr:colOff>
          <xdr:row>44</xdr:row>
          <xdr:rowOff>28575</xdr:rowOff>
        </xdr:to>
        <xdr:sp macro="" textlink="">
          <xdr:nvSpPr>
            <xdr:cNvPr id="14345" name="Option Button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0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114300</xdr:colOff>
      <xdr:row>30</xdr:row>
      <xdr:rowOff>209550</xdr:rowOff>
    </xdr:from>
    <xdr:to>
      <xdr:col>23</xdr:col>
      <xdr:colOff>123825</xdr:colOff>
      <xdr:row>32</xdr:row>
      <xdr:rowOff>209550</xdr:rowOff>
    </xdr:to>
    <xdr:sp macro="" textlink="">
      <xdr:nvSpPr>
        <xdr:cNvPr id="12" name="フリーフォーム: 図形 2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781175" y="6657975"/>
          <a:ext cx="3848100" cy="438150"/>
        </a:xfrm>
        <a:custGeom>
          <a:avLst/>
          <a:gdLst>
            <a:gd name="connsiteX0" fmla="*/ 4905375 w 4905375"/>
            <a:gd name="connsiteY0" fmla="*/ 0 h 438150"/>
            <a:gd name="connsiteX1" fmla="*/ 4905375 w 4905375"/>
            <a:gd name="connsiteY1" fmla="*/ 228600 h 438150"/>
            <a:gd name="connsiteX2" fmla="*/ 0 w 4905375"/>
            <a:gd name="connsiteY2" fmla="*/ 228600 h 438150"/>
            <a:gd name="connsiteX3" fmla="*/ 0 w 4905375"/>
            <a:gd name="connsiteY3" fmla="*/ 438150 h 4381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05375" h="438150">
              <a:moveTo>
                <a:pt x="4905375" y="0"/>
              </a:moveTo>
              <a:lnTo>
                <a:pt x="4905375" y="228600"/>
              </a:lnTo>
              <a:lnTo>
                <a:pt x="0" y="228600"/>
              </a:lnTo>
              <a:lnTo>
                <a:pt x="0" y="438150"/>
              </a:lnTo>
            </a:path>
          </a:pathLst>
        </a:custGeom>
        <a:noFill/>
        <a:ln w="63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36</xdr:row>
      <xdr:rowOff>0</xdr:rowOff>
    </xdr:from>
    <xdr:to>
      <xdr:col>23</xdr:col>
      <xdr:colOff>0</xdr:colOff>
      <xdr:row>38</xdr:row>
      <xdr:rowOff>171450</xdr:rowOff>
    </xdr:to>
    <xdr:sp macro="" textlink="">
      <xdr:nvSpPr>
        <xdr:cNvPr id="13" name="フリーフォーム: 図形 2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04850" y="7762875"/>
          <a:ext cx="4800600" cy="609600"/>
        </a:xfrm>
        <a:custGeom>
          <a:avLst/>
          <a:gdLst>
            <a:gd name="connsiteX0" fmla="*/ 4905375 w 4905375"/>
            <a:gd name="connsiteY0" fmla="*/ 0 h 438150"/>
            <a:gd name="connsiteX1" fmla="*/ 4905375 w 4905375"/>
            <a:gd name="connsiteY1" fmla="*/ 228600 h 438150"/>
            <a:gd name="connsiteX2" fmla="*/ 0 w 4905375"/>
            <a:gd name="connsiteY2" fmla="*/ 228600 h 438150"/>
            <a:gd name="connsiteX3" fmla="*/ 0 w 4905375"/>
            <a:gd name="connsiteY3" fmla="*/ 438150 h 4381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05375" h="438150">
              <a:moveTo>
                <a:pt x="4905375" y="0"/>
              </a:moveTo>
              <a:lnTo>
                <a:pt x="4905375" y="228600"/>
              </a:lnTo>
              <a:lnTo>
                <a:pt x="0" y="228600"/>
              </a:lnTo>
              <a:lnTo>
                <a:pt x="0" y="438150"/>
              </a:lnTo>
            </a:path>
          </a:pathLst>
        </a:custGeom>
        <a:noFill/>
        <a:ln w="63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22</xdr:row>
          <xdr:rowOff>0</xdr:rowOff>
        </xdr:from>
        <xdr:to>
          <xdr:col>22</xdr:col>
          <xdr:colOff>142875</xdr:colOff>
          <xdr:row>23</xdr:row>
          <xdr:rowOff>9525</xdr:rowOff>
        </xdr:to>
        <xdr:sp macro="" textlink="">
          <xdr:nvSpPr>
            <xdr:cNvPr id="14346" name="Option Button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0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23</xdr:row>
          <xdr:rowOff>19050</xdr:rowOff>
        </xdr:from>
        <xdr:to>
          <xdr:col>22</xdr:col>
          <xdr:colOff>114300</xdr:colOff>
          <xdr:row>24</xdr:row>
          <xdr:rowOff>9525</xdr:rowOff>
        </xdr:to>
        <xdr:sp macro="" textlink="">
          <xdr:nvSpPr>
            <xdr:cNvPr id="14347" name="Option Button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0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35</xdr:row>
          <xdr:rowOff>19050</xdr:rowOff>
        </xdr:from>
        <xdr:to>
          <xdr:col>17</xdr:col>
          <xdr:colOff>152400</xdr:colOff>
          <xdr:row>36</xdr:row>
          <xdr:rowOff>19050</xdr:rowOff>
        </xdr:to>
        <xdr:sp macro="" textlink="">
          <xdr:nvSpPr>
            <xdr:cNvPr id="14348" name="Option Button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0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36</xdr:row>
          <xdr:rowOff>19050</xdr:rowOff>
        </xdr:from>
        <xdr:to>
          <xdr:col>17</xdr:col>
          <xdr:colOff>114300</xdr:colOff>
          <xdr:row>37</xdr:row>
          <xdr:rowOff>19050</xdr:rowOff>
        </xdr:to>
        <xdr:sp macro="" textlink="">
          <xdr:nvSpPr>
            <xdr:cNvPr id="14349" name="Option Button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0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44</xdr:row>
          <xdr:rowOff>28575</xdr:rowOff>
        </xdr:from>
        <xdr:to>
          <xdr:col>17</xdr:col>
          <xdr:colOff>152400</xdr:colOff>
          <xdr:row>45</xdr:row>
          <xdr:rowOff>9525</xdr:rowOff>
        </xdr:to>
        <xdr:sp macro="" textlink="">
          <xdr:nvSpPr>
            <xdr:cNvPr id="14350" name="Option Button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0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45</xdr:row>
          <xdr:rowOff>28575</xdr:rowOff>
        </xdr:from>
        <xdr:to>
          <xdr:col>17</xdr:col>
          <xdr:colOff>152400</xdr:colOff>
          <xdr:row>46</xdr:row>
          <xdr:rowOff>28575</xdr:rowOff>
        </xdr:to>
        <xdr:sp macro="" textlink="">
          <xdr:nvSpPr>
            <xdr:cNvPr id="14351" name="Option Button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0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76200</xdr:colOff>
      <xdr:row>19</xdr:row>
      <xdr:rowOff>0</xdr:rowOff>
    </xdr:from>
    <xdr:to>
      <xdr:col>24</xdr:col>
      <xdr:colOff>190500</xdr:colOff>
      <xdr:row>20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775200" y="4514850"/>
          <a:ext cx="1085850" cy="21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２　時短開始日</a:t>
          </a:r>
        </a:p>
      </xdr:txBody>
    </xdr:sp>
    <xdr:clientData/>
  </xdr:twoCellAnchor>
  <xdr:twoCellAnchor>
    <xdr:from>
      <xdr:col>14</xdr:col>
      <xdr:colOff>196851</xdr:colOff>
      <xdr:row>32</xdr:row>
      <xdr:rowOff>38100</xdr:rowOff>
    </xdr:from>
    <xdr:to>
      <xdr:col>19</xdr:col>
      <xdr:colOff>209551</xdr:colOff>
      <xdr:row>33</xdr:row>
      <xdr:rowOff>12700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486151" y="7359650"/>
          <a:ext cx="118745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２　時短開始日</a:t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19</xdr:col>
      <xdr:colOff>219075</xdr:colOff>
      <xdr:row>42</xdr:row>
      <xdr:rowOff>19050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524250" y="9448800"/>
          <a:ext cx="1158875" cy="196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２　時短開始日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12</xdr:row>
      <xdr:rowOff>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3289300" y="2571750"/>
          <a:ext cx="0" cy="431800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16</xdr:row>
      <xdr:rowOff>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469900" y="2571750"/>
          <a:ext cx="0" cy="1295400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12</xdr:row>
      <xdr:rowOff>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3289300" y="2571750"/>
          <a:ext cx="0" cy="431800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16</xdr:row>
      <xdr:rowOff>0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69900" y="2571750"/>
          <a:ext cx="0" cy="1295400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44450</xdr:colOff>
      <xdr:row>0</xdr:row>
      <xdr:rowOff>95250</xdr:rowOff>
    </xdr:from>
    <xdr:to>
      <xdr:col>20</xdr:col>
      <xdr:colOff>171450</xdr:colOff>
      <xdr:row>2</xdr:row>
      <xdr:rowOff>260350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4450" y="95250"/>
          <a:ext cx="4826000" cy="933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1/21</a:t>
          </a:r>
          <a:r>
            <a:rPr kumimoji="1" lang="ja-JP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2/13</a:t>
          </a:r>
          <a:r>
            <a:rPr kumimoji="1" lang="ja-JP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</a:t>
          </a:r>
          <a:r>
            <a:rPr kumimoji="1" lang="ja-JP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日間）</a:t>
          </a:r>
          <a:endParaRPr kumimoji="1" lang="en-US" altLang="ja-JP" sz="14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en-US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認証店①</a:t>
          </a:r>
          <a:r>
            <a:rPr kumimoji="1" lang="en-US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午後９時までの営業時間短縮・酒類の提供可</a:t>
          </a:r>
          <a:r>
            <a:rPr kumimoji="1" lang="en-US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eaLnBrk="1" fontAlgn="auto" latinLnBrk="0" hangingPunct="1"/>
          <a:r>
            <a:rPr kumimoji="1"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3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非認証店</a:t>
          </a:r>
          <a:r>
            <a:rPr kumimoji="1" lang="ja-JP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ja-JP" altLang="en-US" sz="2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K47"/>
  <sheetViews>
    <sheetView showGridLines="0" tabSelected="1" view="pageBreakPreview" zoomScaleNormal="100" zoomScaleSheetLayoutView="100" workbookViewId="0">
      <selection activeCell="AM11" sqref="AM11"/>
    </sheetView>
  </sheetViews>
  <sheetFormatPr defaultColWidth="3.125" defaultRowHeight="17.25" customHeight="1"/>
  <cols>
    <col min="1" max="22" width="3.125" style="1"/>
    <col min="23" max="23" width="3.5" style="1" bestFit="1" customWidth="1"/>
    <col min="24" max="29" width="3.125" style="1"/>
    <col min="30" max="30" width="1.875" style="1" hidden="1" customWidth="1"/>
    <col min="31" max="31" width="3.125" style="1" hidden="1" customWidth="1"/>
    <col min="32" max="16384" width="3.125" style="1"/>
  </cols>
  <sheetData>
    <row r="1" spans="1:37" ht="24" customHeight="1">
      <c r="W1" s="57" t="s">
        <v>34</v>
      </c>
      <c r="X1" s="58"/>
      <c r="Y1" s="58"/>
      <c r="Z1" s="58"/>
      <c r="AA1" s="58"/>
      <c r="AB1" s="59"/>
    </row>
    <row r="2" spans="1:37" ht="36.75" customHeight="1">
      <c r="A2" s="77" t="s">
        <v>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37" ht="36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</row>
    <row r="4" spans="1:37" ht="24.75" customHeight="1" thickBot="1">
      <c r="D4" s="60" t="s">
        <v>23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2"/>
    </row>
    <row r="5" spans="1:37" ht="16.5" customHeight="1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37" ht="17.2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O6" s="7" t="s">
        <v>36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5" t="s">
        <v>37</v>
      </c>
      <c r="AB6" s="75"/>
      <c r="AC6" s="75"/>
    </row>
    <row r="7" spans="1:37" ht="28.5" customHeight="1">
      <c r="A7" s="76" t="s">
        <v>35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</row>
    <row r="8" spans="1:37" ht="21" customHeight="1">
      <c r="A8" s="9" t="s">
        <v>17</v>
      </c>
    </row>
    <row r="9" spans="1:37" ht="23.25" customHeight="1">
      <c r="A9" s="63" t="s">
        <v>39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5"/>
    </row>
    <row r="10" spans="1:37" ht="23.25" customHeight="1">
      <c r="A10" s="66" t="s">
        <v>40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8"/>
      <c r="AK10" s="10"/>
    </row>
    <row r="11" spans="1:37" ht="17.25" customHeight="1">
      <c r="C11" s="11" t="s">
        <v>15</v>
      </c>
      <c r="O11" s="11" t="s">
        <v>16</v>
      </c>
    </row>
    <row r="12" spans="1:37" ht="17.25" customHeight="1">
      <c r="B12" s="12"/>
      <c r="C12" s="12"/>
      <c r="N12" s="12"/>
      <c r="O12" s="12"/>
    </row>
    <row r="13" spans="1:37" ht="17.25" customHeight="1">
      <c r="K13" s="63" t="s">
        <v>18</v>
      </c>
      <c r="L13" s="64"/>
      <c r="M13" s="64"/>
      <c r="N13" s="64"/>
      <c r="O13" s="64"/>
      <c r="P13" s="64"/>
      <c r="Q13" s="64"/>
      <c r="R13" s="65"/>
    </row>
    <row r="14" spans="1:37" ht="17.25" customHeight="1">
      <c r="K14" s="66"/>
      <c r="L14" s="67"/>
      <c r="M14" s="67"/>
      <c r="N14" s="67"/>
      <c r="O14" s="67"/>
      <c r="P14" s="67"/>
      <c r="Q14" s="67"/>
      <c r="R14" s="68"/>
    </row>
    <row r="17" spans="1:30" ht="17.25" customHeight="1">
      <c r="A17" s="13"/>
      <c r="B17" s="14" t="s">
        <v>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 t="s">
        <v>24</v>
      </c>
      <c r="U17" s="14"/>
      <c r="V17" s="14"/>
      <c r="W17" s="14"/>
      <c r="X17" s="14"/>
      <c r="Y17" s="14"/>
      <c r="Z17" s="14"/>
      <c r="AA17" s="14"/>
      <c r="AB17" s="14"/>
      <c r="AC17" s="15"/>
    </row>
    <row r="18" spans="1:30" ht="17.25" customHeight="1">
      <c r="A18" s="16"/>
      <c r="B18" s="6"/>
      <c r="C18" s="17" t="s">
        <v>25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18"/>
    </row>
    <row r="19" spans="1:30" ht="17.25" customHeight="1">
      <c r="A19" s="16"/>
      <c r="B19" s="6"/>
      <c r="C19" s="6" t="s">
        <v>26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18"/>
    </row>
    <row r="20" spans="1:30" ht="17.25" customHeight="1">
      <c r="A20" s="1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17"/>
      <c r="U20" s="17"/>
      <c r="V20" s="17"/>
      <c r="W20" s="17"/>
      <c r="X20" s="17"/>
      <c r="Y20" s="17"/>
      <c r="Z20" s="17"/>
      <c r="AA20" s="6"/>
      <c r="AB20" s="6"/>
      <c r="AC20" s="18"/>
    </row>
    <row r="21" spans="1:30" ht="17.25" customHeight="1" thickBot="1">
      <c r="A21" s="1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7"/>
      <c r="U21" s="17"/>
      <c r="V21" s="19" t="s">
        <v>27</v>
      </c>
      <c r="W21" s="17"/>
      <c r="X21" s="17"/>
      <c r="Y21" s="17"/>
      <c r="Z21" s="17"/>
      <c r="AA21" s="6"/>
      <c r="AB21" s="6"/>
      <c r="AC21" s="18"/>
    </row>
    <row r="22" spans="1:30" ht="17.25" customHeight="1">
      <c r="A22" s="16"/>
      <c r="B22" s="69" t="s">
        <v>41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1"/>
      <c r="S22" s="20"/>
      <c r="T22" s="17"/>
      <c r="U22" s="17"/>
      <c r="V22" s="19" t="s">
        <v>28</v>
      </c>
      <c r="W22" s="17"/>
      <c r="X22" s="6"/>
      <c r="Y22" s="17"/>
      <c r="Z22" s="17"/>
      <c r="AA22" s="6"/>
      <c r="AB22" s="6"/>
      <c r="AC22" s="18"/>
      <c r="AD22" s="1">
        <v>0</v>
      </c>
    </row>
    <row r="23" spans="1:30" ht="17.25" customHeight="1" thickBot="1">
      <c r="A23" s="16"/>
      <c r="B23" s="21" t="s">
        <v>5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22" t="s">
        <v>2</v>
      </c>
      <c r="S23" s="23" t="s">
        <v>8</v>
      </c>
      <c r="T23" s="6"/>
      <c r="U23" s="17"/>
      <c r="V23" s="19" t="s">
        <v>29</v>
      </c>
      <c r="W23" s="17"/>
      <c r="X23" s="23"/>
      <c r="Y23" s="23"/>
      <c r="Z23" s="23" t="s">
        <v>3</v>
      </c>
      <c r="AA23" s="73">
        <v>0.3</v>
      </c>
      <c r="AB23" s="73"/>
      <c r="AC23" s="24" t="s">
        <v>0</v>
      </c>
      <c r="AD23" s="6"/>
    </row>
    <row r="24" spans="1:30" ht="17.25" customHeight="1">
      <c r="A24" s="1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7"/>
      <c r="V24" s="19" t="s">
        <v>30</v>
      </c>
      <c r="W24" s="17"/>
      <c r="X24" s="6"/>
      <c r="Y24" s="17"/>
      <c r="Z24" s="17"/>
      <c r="AA24" s="6"/>
      <c r="AB24" s="6"/>
      <c r="AC24" s="18"/>
    </row>
    <row r="25" spans="1:30" ht="17.25" customHeight="1" thickBot="1">
      <c r="A25" s="1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7"/>
      <c r="U25" s="17"/>
      <c r="V25" s="17"/>
      <c r="W25" s="23"/>
      <c r="X25" s="17"/>
      <c r="Y25" s="17"/>
      <c r="Z25" s="17"/>
      <c r="AA25" s="6"/>
      <c r="AB25" s="6"/>
      <c r="AC25" s="18"/>
    </row>
    <row r="26" spans="1:30" ht="17.25" customHeight="1">
      <c r="A26" s="16"/>
      <c r="B26" s="51" t="s">
        <v>42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17"/>
      <c r="Y26" s="17"/>
      <c r="Z26" s="17"/>
      <c r="AA26" s="6"/>
      <c r="AB26" s="6"/>
      <c r="AC26" s="18"/>
    </row>
    <row r="27" spans="1:30" ht="17.25" customHeight="1" thickBot="1">
      <c r="A27" s="16"/>
      <c r="B27" s="25" t="s">
        <v>6</v>
      </c>
      <c r="C27" s="74" t="str">
        <f>IF(C23="","",IF(AD22=0,"",ROUNDUP(C23/IF(AD22=1,21,IF(AD22=2,22,IF(AD22=3,23,24)))*AA23,-3)))</f>
        <v/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26" t="s">
        <v>2</v>
      </c>
      <c r="X27" s="6"/>
      <c r="Y27" s="6"/>
      <c r="Z27" s="6"/>
      <c r="AA27" s="6"/>
      <c r="AB27" s="6"/>
      <c r="AC27" s="18"/>
    </row>
    <row r="28" spans="1:30" ht="17.2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18"/>
    </row>
    <row r="29" spans="1:30" ht="17.25" customHeight="1" thickBot="1">
      <c r="A29" s="1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29"/>
    </row>
    <row r="30" spans="1:30" ht="17.25" customHeight="1">
      <c r="A30" s="16"/>
      <c r="B30" s="51" t="s">
        <v>43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  <c r="S30" s="6"/>
      <c r="T30" s="6"/>
      <c r="U30" s="54" t="s">
        <v>44</v>
      </c>
      <c r="V30" s="55"/>
      <c r="W30" s="55"/>
      <c r="X30" s="55"/>
      <c r="Y30" s="55"/>
      <c r="Z30" s="55"/>
      <c r="AA30" s="56"/>
      <c r="AB30" s="6"/>
      <c r="AC30" s="18"/>
    </row>
    <row r="31" spans="1:30" ht="17.25" customHeight="1" thickBot="1">
      <c r="A31" s="16"/>
      <c r="B31" s="30" t="s">
        <v>7</v>
      </c>
      <c r="C31" s="74" t="str">
        <f>IF(C23="","",C23)</f>
        <v/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31" t="s">
        <v>2</v>
      </c>
      <c r="O31" s="31"/>
      <c r="P31" s="31"/>
      <c r="Q31" s="31"/>
      <c r="R31" s="32" t="s">
        <v>20</v>
      </c>
      <c r="S31" s="80" t="s">
        <v>19</v>
      </c>
      <c r="T31" s="81"/>
      <c r="U31" s="21" t="s">
        <v>9</v>
      </c>
      <c r="V31" s="82"/>
      <c r="W31" s="82"/>
      <c r="X31" s="82"/>
      <c r="Y31" s="82"/>
      <c r="Z31" s="82"/>
      <c r="AA31" s="33" t="s">
        <v>2</v>
      </c>
      <c r="AB31" s="6"/>
      <c r="AC31" s="18"/>
    </row>
    <row r="32" spans="1:30" ht="17.25" customHeight="1">
      <c r="A32" s="1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18"/>
    </row>
    <row r="33" spans="1:33" ht="17.25" customHeight="1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7"/>
      <c r="Q33" s="17"/>
      <c r="R33" s="17"/>
      <c r="S33" s="17"/>
      <c r="T33" s="17"/>
      <c r="U33" s="6"/>
      <c r="V33" s="6"/>
      <c r="W33" s="6"/>
      <c r="X33" s="6"/>
      <c r="Y33" s="6"/>
      <c r="Z33" s="6"/>
      <c r="AA33" s="6"/>
      <c r="AB33" s="6"/>
      <c r="AC33" s="18"/>
    </row>
    <row r="34" spans="1:33" ht="17.25" customHeight="1" thickBot="1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17"/>
      <c r="Q34" s="34" t="s">
        <v>31</v>
      </c>
      <c r="R34" s="17"/>
      <c r="S34" s="17"/>
      <c r="T34" s="17"/>
      <c r="U34" s="6"/>
      <c r="V34" s="6"/>
      <c r="W34" s="6"/>
      <c r="X34" s="6"/>
      <c r="Y34" s="6"/>
      <c r="Z34" s="6"/>
      <c r="AA34" s="6"/>
      <c r="AB34" s="6"/>
      <c r="AC34" s="18"/>
    </row>
    <row r="35" spans="1:33" ht="17.25" customHeight="1">
      <c r="A35" s="16"/>
      <c r="B35" s="6"/>
      <c r="C35" s="51" t="s">
        <v>45</v>
      </c>
      <c r="D35" s="52"/>
      <c r="E35" s="52"/>
      <c r="F35" s="52"/>
      <c r="G35" s="52"/>
      <c r="H35" s="52"/>
      <c r="I35" s="52"/>
      <c r="J35" s="52"/>
      <c r="K35" s="52"/>
      <c r="L35" s="52"/>
      <c r="M35" s="53"/>
      <c r="N35" s="20"/>
      <c r="O35" s="17"/>
      <c r="P35" s="17"/>
      <c r="Q35" s="19" t="s">
        <v>28</v>
      </c>
      <c r="R35" s="17"/>
      <c r="S35" s="6"/>
      <c r="T35" s="6"/>
      <c r="U35" s="35"/>
      <c r="V35" s="51" t="s">
        <v>21</v>
      </c>
      <c r="W35" s="52"/>
      <c r="X35" s="52"/>
      <c r="Y35" s="52"/>
      <c r="Z35" s="52"/>
      <c r="AA35" s="52"/>
      <c r="AB35" s="52"/>
      <c r="AC35" s="53"/>
      <c r="AD35" s="36"/>
      <c r="AF35" s="37"/>
      <c r="AG35" s="6"/>
    </row>
    <row r="36" spans="1:33" ht="17.25" customHeight="1" thickBot="1">
      <c r="A36" s="16"/>
      <c r="B36" s="23" t="s">
        <v>0</v>
      </c>
      <c r="C36" s="30" t="s">
        <v>11</v>
      </c>
      <c r="D36" s="78" t="str">
        <f>IF(OR(C31="",V31=""),"",C31-V31)</f>
        <v/>
      </c>
      <c r="E36" s="78"/>
      <c r="F36" s="78"/>
      <c r="G36" s="78"/>
      <c r="H36" s="78"/>
      <c r="I36" s="78"/>
      <c r="J36" s="78"/>
      <c r="K36" s="78"/>
      <c r="L36" s="38" t="s">
        <v>2</v>
      </c>
      <c r="M36" s="39"/>
      <c r="N36" s="23" t="s">
        <v>8</v>
      </c>
      <c r="O36" s="6"/>
      <c r="P36" s="17"/>
      <c r="Q36" s="19" t="s">
        <v>29</v>
      </c>
      <c r="R36" s="17"/>
      <c r="S36" s="23"/>
      <c r="T36" s="23"/>
      <c r="U36" s="23" t="s">
        <v>0</v>
      </c>
      <c r="V36" s="25" t="s">
        <v>12</v>
      </c>
      <c r="W36" s="74" t="str">
        <f>IF(D36="","",IF(AD22=0,"",ROUNDUP(D36/IF(AD22=1,21,IF(AD22=2,22,IF(AD22=3,23,24))),0)))</f>
        <v/>
      </c>
      <c r="X36" s="74"/>
      <c r="Y36" s="74"/>
      <c r="Z36" s="74"/>
      <c r="AA36" s="74"/>
      <c r="AB36" s="74"/>
      <c r="AC36" s="40" t="s">
        <v>2</v>
      </c>
      <c r="AD36" s="18"/>
      <c r="AF36" s="6"/>
      <c r="AG36" s="6"/>
    </row>
    <row r="37" spans="1:33" ht="17.25" customHeight="1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17"/>
      <c r="Q37" s="19" t="s">
        <v>33</v>
      </c>
      <c r="R37" s="17"/>
      <c r="S37" s="6"/>
      <c r="T37" s="6"/>
      <c r="U37" s="6"/>
      <c r="V37" s="6"/>
      <c r="W37" s="6"/>
      <c r="X37" s="6"/>
      <c r="Y37" s="6"/>
      <c r="Z37" s="6"/>
      <c r="AA37" s="6"/>
      <c r="AB37" s="6"/>
      <c r="AC37" s="18"/>
    </row>
    <row r="38" spans="1:33" ht="17.25" customHeight="1" thickBot="1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7"/>
      <c r="Q38" s="17"/>
      <c r="R38" s="17"/>
      <c r="S38" s="23"/>
      <c r="T38" s="6"/>
      <c r="U38" s="6"/>
      <c r="V38" s="6"/>
      <c r="W38" s="6"/>
      <c r="X38" s="6"/>
      <c r="Y38" s="6"/>
      <c r="Z38" s="6"/>
      <c r="AA38" s="6"/>
      <c r="AB38" s="6"/>
      <c r="AC38" s="18"/>
    </row>
    <row r="39" spans="1:33" ht="17.25" customHeight="1">
      <c r="A39" s="16"/>
      <c r="B39" s="6"/>
      <c r="C39" s="6"/>
      <c r="D39" s="6"/>
      <c r="E39" s="6"/>
      <c r="F39" s="51" t="s">
        <v>46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3"/>
      <c r="W39" s="6"/>
      <c r="X39" s="6"/>
      <c r="Y39" s="6"/>
      <c r="Z39" s="6"/>
      <c r="AA39" s="6"/>
      <c r="AB39" s="6"/>
      <c r="AC39" s="18"/>
    </row>
    <row r="40" spans="1:33" ht="17.25" customHeight="1" thickBot="1">
      <c r="A40" s="16"/>
      <c r="B40" s="23" t="s">
        <v>3</v>
      </c>
      <c r="C40" s="73">
        <v>0.4</v>
      </c>
      <c r="D40" s="73"/>
      <c r="E40" s="23" t="s">
        <v>0</v>
      </c>
      <c r="F40" s="25" t="s">
        <v>10</v>
      </c>
      <c r="G40" s="74" t="str">
        <f>IF(W36="","",ROUNDUP(W36*C40,-3))</f>
        <v/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41" t="s">
        <v>2</v>
      </c>
      <c r="W40" s="6"/>
      <c r="X40" s="6"/>
      <c r="Y40" s="6"/>
      <c r="Z40" s="6"/>
      <c r="AA40" s="6"/>
      <c r="AB40" s="6"/>
      <c r="AC40" s="18"/>
    </row>
    <row r="41" spans="1:33" ht="17.2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18"/>
    </row>
    <row r="42" spans="1:33" ht="17.25" customHeight="1">
      <c r="A42" s="1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29"/>
    </row>
    <row r="43" spans="1:33" ht="17.25" customHeight="1" thickBot="1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34" t="s">
        <v>31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18"/>
    </row>
    <row r="44" spans="1:33" ht="17.25" customHeight="1">
      <c r="A44" s="16"/>
      <c r="B44" s="6"/>
      <c r="C44" s="51" t="s">
        <v>38</v>
      </c>
      <c r="D44" s="52"/>
      <c r="E44" s="52"/>
      <c r="F44" s="52"/>
      <c r="G44" s="52"/>
      <c r="H44" s="52"/>
      <c r="I44" s="52"/>
      <c r="J44" s="52"/>
      <c r="K44" s="52"/>
      <c r="L44" s="52"/>
      <c r="M44" s="53"/>
      <c r="N44" s="20"/>
      <c r="O44" s="17"/>
      <c r="P44" s="17"/>
      <c r="Q44" s="19" t="s">
        <v>28</v>
      </c>
      <c r="R44" s="17"/>
      <c r="S44" s="6"/>
      <c r="T44" s="6"/>
      <c r="U44" s="6"/>
      <c r="V44" s="51" t="s">
        <v>1</v>
      </c>
      <c r="W44" s="52"/>
      <c r="X44" s="52"/>
      <c r="Y44" s="52"/>
      <c r="Z44" s="52"/>
      <c r="AA44" s="52"/>
      <c r="AB44" s="53"/>
      <c r="AC44" s="42"/>
      <c r="AD44" s="42"/>
    </row>
    <row r="45" spans="1:33" ht="17.25" customHeight="1" thickBot="1">
      <c r="A45" s="16"/>
      <c r="B45" s="6"/>
      <c r="C45" s="30" t="s">
        <v>13</v>
      </c>
      <c r="D45" s="78" t="str">
        <f>IF(C27="","",IF(G40="","",MIN(C27,G40,200000)))</f>
        <v/>
      </c>
      <c r="E45" s="78"/>
      <c r="F45" s="78"/>
      <c r="G45" s="78"/>
      <c r="H45" s="78"/>
      <c r="I45" s="78"/>
      <c r="J45" s="78"/>
      <c r="K45" s="78"/>
      <c r="L45" s="38" t="s">
        <v>2</v>
      </c>
      <c r="M45" s="39"/>
      <c r="N45" s="23" t="s">
        <v>3</v>
      </c>
      <c r="O45" s="6"/>
      <c r="P45" s="17"/>
      <c r="Q45" s="19" t="s">
        <v>29</v>
      </c>
      <c r="R45" s="17"/>
      <c r="S45" s="6"/>
      <c r="T45" s="6"/>
      <c r="U45" s="43" t="s">
        <v>0</v>
      </c>
      <c r="V45" s="25" t="s">
        <v>14</v>
      </c>
      <c r="W45" s="79" t="str">
        <f>IFERROR(MAX(IF(D45="","",D45*IF(AD22=1,21,IF(AD22=2,22,IF(AD22=3,23,24)))),0),"")</f>
        <v/>
      </c>
      <c r="X45" s="79"/>
      <c r="Y45" s="79"/>
      <c r="Z45" s="79"/>
      <c r="AA45" s="79"/>
      <c r="AB45" s="44" t="s">
        <v>2</v>
      </c>
      <c r="AC45" s="45"/>
      <c r="AD45" s="46"/>
    </row>
    <row r="46" spans="1:33" ht="17.25" customHeight="1">
      <c r="A46" s="1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7"/>
      <c r="Q46" s="19" t="s">
        <v>32</v>
      </c>
      <c r="R46" s="17"/>
      <c r="S46" s="6"/>
      <c r="T46" s="6"/>
      <c r="U46" s="47"/>
      <c r="V46" s="48"/>
      <c r="W46" s="48"/>
      <c r="X46" s="48"/>
      <c r="Y46" s="48"/>
      <c r="Z46" s="48"/>
      <c r="AA46" s="48"/>
      <c r="AB46" s="6"/>
      <c r="AC46" s="18"/>
    </row>
    <row r="47" spans="1:33" ht="17.25" customHeight="1">
      <c r="A47" s="4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50"/>
    </row>
  </sheetData>
  <sheetProtection algorithmName="SHA-512" hashValue="1o4hN+5D6rHINBd89Ut7uXhtgPtN6s59HTFIVFTKkbvxVw7L6dRsEXj510KW8epbuHtoxw3MmC84xwI+tmyq6A==" saltValue="7GJvebdhlryu/leVgChX5w==" spinCount="100000" sheet="1" objects="1" scenarios="1" selectLockedCells="1"/>
  <mergeCells count="29">
    <mergeCell ref="D45:K45"/>
    <mergeCell ref="W45:AA45"/>
    <mergeCell ref="C31:M31"/>
    <mergeCell ref="S31:T31"/>
    <mergeCell ref="V31:Z31"/>
    <mergeCell ref="C35:M35"/>
    <mergeCell ref="V35:AC35"/>
    <mergeCell ref="D36:K36"/>
    <mergeCell ref="W36:AB36"/>
    <mergeCell ref="F39:V39"/>
    <mergeCell ref="C40:D40"/>
    <mergeCell ref="G40:U40"/>
    <mergeCell ref="C44:M44"/>
    <mergeCell ref="V44:AB44"/>
    <mergeCell ref="B30:R30"/>
    <mergeCell ref="U30:AA30"/>
    <mergeCell ref="W1:AB1"/>
    <mergeCell ref="D4:Y4"/>
    <mergeCell ref="A9:AB9"/>
    <mergeCell ref="A10:AB10"/>
    <mergeCell ref="B22:R22"/>
    <mergeCell ref="C23:Q23"/>
    <mergeCell ref="AA23:AB23"/>
    <mergeCell ref="B26:W26"/>
    <mergeCell ref="C27:V27"/>
    <mergeCell ref="K13:R14"/>
    <mergeCell ref="AA6:AC6"/>
    <mergeCell ref="A7:AC7"/>
    <mergeCell ref="A2:AC2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Group Box 1">
              <controlPr defaultSize="0" autoFill="0" autoPict="0">
                <anchor moveWithCells="1">
                  <from>
                    <xdr:col>19</xdr:col>
                    <xdr:colOff>104775</xdr:colOff>
                    <xdr:row>19</xdr:row>
                    <xdr:rowOff>85725</xdr:rowOff>
                  </from>
                  <to>
                    <xdr:col>22</xdr:col>
                    <xdr:colOff>228600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Option Button 2">
              <controlPr locked="0" defaultSize="0" autoFill="0" autoLine="0" autoPict="0">
                <anchor moveWithCells="1">
                  <from>
                    <xdr:col>20</xdr:col>
                    <xdr:colOff>19050</xdr:colOff>
                    <xdr:row>20</xdr:row>
                    <xdr:rowOff>9525</xdr:rowOff>
                  </from>
                  <to>
                    <xdr:col>22</xdr:col>
                    <xdr:colOff>114300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Option Button 3">
              <controlPr locked="0" defaultSize="0" autoFill="0" autoLine="0" autoPict="0">
                <anchor moveWithCells="1">
                  <from>
                    <xdr:col>20</xdr:col>
                    <xdr:colOff>19050</xdr:colOff>
                    <xdr:row>21</xdr:row>
                    <xdr:rowOff>28575</xdr:rowOff>
                  </from>
                  <to>
                    <xdr:col>22</xdr:col>
                    <xdr:colOff>114300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Group Box 4">
              <controlPr defaultSize="0" autoFill="0" autoPict="0">
                <anchor moveWithCells="1">
                  <from>
                    <xdr:col>13</xdr:col>
                    <xdr:colOff>219075</xdr:colOff>
                    <xdr:row>32</xdr:row>
                    <xdr:rowOff>76200</xdr:rowOff>
                  </from>
                  <to>
                    <xdr:col>17</xdr:col>
                    <xdr:colOff>190500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Group Box 5">
              <controlPr defaultSize="0" autoFill="0" autoPict="0">
                <anchor moveWithCells="1">
                  <from>
                    <xdr:col>13</xdr:col>
                    <xdr:colOff>228600</xdr:colOff>
                    <xdr:row>41</xdr:row>
                    <xdr:rowOff>133350</xdr:rowOff>
                  </from>
                  <to>
                    <xdr:col>17</xdr:col>
                    <xdr:colOff>209550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Option Button 6">
              <controlPr defaultSize="0" autoFill="0" autoLine="0" autoPict="0">
                <anchor moveWithCells="1">
                  <from>
                    <xdr:col>15</xdr:col>
                    <xdr:colOff>0</xdr:colOff>
                    <xdr:row>33</xdr:row>
                    <xdr:rowOff>19050</xdr:rowOff>
                  </from>
                  <to>
                    <xdr:col>17</xdr:col>
                    <xdr:colOff>123825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Option Button 7">
              <controlPr defaultSize="0" autoFill="0" autoLine="0" autoPict="0">
                <anchor moveWithCells="1">
                  <from>
                    <xdr:col>15</xdr:col>
                    <xdr:colOff>0</xdr:colOff>
                    <xdr:row>34</xdr:row>
                    <xdr:rowOff>0</xdr:rowOff>
                  </from>
                  <to>
                    <xdr:col>17</xdr:col>
                    <xdr:colOff>123825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Option Button 8">
              <controlPr defaultSize="0" autoFill="0" autoLine="0" autoPict="0">
                <anchor moveWithCells="1">
                  <from>
                    <xdr:col>15</xdr:col>
                    <xdr:colOff>0</xdr:colOff>
                    <xdr:row>41</xdr:row>
                    <xdr:rowOff>219075</xdr:rowOff>
                  </from>
                  <to>
                    <xdr:col>17</xdr:col>
                    <xdr:colOff>142875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Option Button 9">
              <controlPr defaultSize="0" autoFill="0" autoLine="0" autoPict="0">
                <anchor moveWithCells="1">
                  <from>
                    <xdr:col>15</xdr:col>
                    <xdr:colOff>0</xdr:colOff>
                    <xdr:row>42</xdr:row>
                    <xdr:rowOff>219075</xdr:rowOff>
                  </from>
                  <to>
                    <xdr:col>17</xdr:col>
                    <xdr:colOff>152400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Option Button 10">
              <controlPr locked="0" defaultSize="0" autoFill="0" autoLine="0" autoPict="0">
                <anchor moveWithCells="1">
                  <from>
                    <xdr:col>20</xdr:col>
                    <xdr:colOff>19050</xdr:colOff>
                    <xdr:row>22</xdr:row>
                    <xdr:rowOff>0</xdr:rowOff>
                  </from>
                  <to>
                    <xdr:col>22</xdr:col>
                    <xdr:colOff>142875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Option Button 11">
              <controlPr locked="0" defaultSize="0" autoFill="0" autoLine="0" autoPict="0">
                <anchor moveWithCells="1">
                  <from>
                    <xdr:col>20</xdr:col>
                    <xdr:colOff>28575</xdr:colOff>
                    <xdr:row>23</xdr:row>
                    <xdr:rowOff>19050</xdr:rowOff>
                  </from>
                  <to>
                    <xdr:col>22</xdr:col>
                    <xdr:colOff>114300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Option Button 12">
              <controlPr defaultSize="0" autoFill="0" autoLine="0" autoPict="0">
                <anchor moveWithCells="1">
                  <from>
                    <xdr:col>15</xdr:col>
                    <xdr:colOff>9525</xdr:colOff>
                    <xdr:row>35</xdr:row>
                    <xdr:rowOff>19050</xdr:rowOff>
                  </from>
                  <to>
                    <xdr:col>17</xdr:col>
                    <xdr:colOff>152400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Option Button 13">
              <controlPr defaultSize="0" autoFill="0" autoLine="0" autoPict="0">
                <anchor moveWithCells="1">
                  <from>
                    <xdr:col>15</xdr:col>
                    <xdr:colOff>9525</xdr:colOff>
                    <xdr:row>36</xdr:row>
                    <xdr:rowOff>19050</xdr:rowOff>
                  </from>
                  <to>
                    <xdr:col>17</xdr:col>
                    <xdr:colOff>114300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Option Button 14">
              <controlPr defaultSize="0" autoFill="0" autoLine="0" autoPict="0">
                <anchor moveWithCells="1">
                  <from>
                    <xdr:col>15</xdr:col>
                    <xdr:colOff>0</xdr:colOff>
                    <xdr:row>44</xdr:row>
                    <xdr:rowOff>28575</xdr:rowOff>
                  </from>
                  <to>
                    <xdr:col>17</xdr:col>
                    <xdr:colOff>152400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Option Button 15">
              <controlPr defaultSize="0" autoFill="0" autoLine="0" autoPict="0">
                <anchor moveWithCells="1">
                  <from>
                    <xdr:col>15</xdr:col>
                    <xdr:colOff>9525</xdr:colOff>
                    <xdr:row>45</xdr:row>
                    <xdr:rowOff>28575</xdr:rowOff>
                  </from>
                  <to>
                    <xdr:col>17</xdr:col>
                    <xdr:colOff>152400</xdr:colOff>
                    <xdr:row>46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認証店(午後９時まで・酒類の提供可)非認証店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R03YATSU02</dc:creator>
  <cp:lastModifiedBy>R03YATSU02</cp:lastModifiedBy>
  <dcterms:created xsi:type="dcterms:W3CDTF">2022-02-15T02:36:55Z</dcterms:created>
  <dcterms:modified xsi:type="dcterms:W3CDTF">2022-02-15T02:36:56Z</dcterms:modified>
</cp:coreProperties>
</file>